
<file path=[Content_Types].xml><?xml version="1.0" encoding="utf-8"?>
<Types xmlns="http://schemas.openxmlformats.org/package/2006/content-type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640" activeTab="1"/>
  </bookViews>
  <sheets>
    <sheet name="59" sheetId="1" r:id="rId1"/>
    <sheet name="60" sheetId="2" r:id="rId2"/>
    <sheet name="61" sheetId="3" r:id="rId3"/>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3"/>
  <c r="E31"/>
  <c r="E29"/>
  <c r="D29"/>
  <c r="C29"/>
  <c r="E28"/>
  <c r="E27"/>
  <c r="E26"/>
  <c r="A19"/>
  <c r="A20" s="1"/>
  <c r="A21" s="1"/>
  <c r="A22" s="1"/>
  <c r="A23" s="1"/>
  <c r="A24" s="1"/>
  <c r="A25" s="1"/>
  <c r="A18"/>
  <c r="E17"/>
  <c r="A17"/>
  <c r="E16"/>
  <c r="E14"/>
  <c r="E10"/>
  <c r="E9"/>
  <c r="E8"/>
  <c r="E37" i="2" l="1"/>
  <c r="A32"/>
  <c r="A33" s="1"/>
  <c r="A31"/>
  <c r="E29"/>
  <c r="E27"/>
  <c r="A27"/>
  <c r="E26"/>
  <c r="A26"/>
  <c r="E25"/>
  <c r="E24"/>
  <c r="A24"/>
  <c r="E23"/>
  <c r="E22"/>
  <c r="E21"/>
  <c r="E20"/>
  <c r="E19"/>
  <c r="D17"/>
  <c r="E17" s="1"/>
  <c r="C17"/>
  <c r="E16"/>
  <c r="E15"/>
  <c r="E14"/>
  <c r="E13"/>
  <c r="E12"/>
  <c r="E11"/>
  <c r="A11"/>
  <c r="A12" s="1"/>
  <c r="A13" s="1"/>
  <c r="A14" s="1"/>
  <c r="A15" s="1"/>
  <c r="A16" s="1"/>
  <c r="E10"/>
  <c r="E9"/>
  <c r="E8"/>
  <c r="F9" i="1" l="1"/>
  <c r="E22"/>
  <c r="E21"/>
  <c r="E20"/>
  <c r="E19"/>
  <c r="E18"/>
  <c r="E17"/>
  <c r="E16"/>
  <c r="E15"/>
  <c r="E12"/>
  <c r="E10"/>
  <c r="E9"/>
  <c r="E8"/>
  <c r="D9"/>
  <c r="C9"/>
</calcChain>
</file>

<file path=xl/sharedStrings.xml><?xml version="1.0" encoding="utf-8"?>
<sst xmlns="http://schemas.openxmlformats.org/spreadsheetml/2006/main" count="133" uniqueCount="91">
  <si>
    <t>Đơn vị: Triệu đồng</t>
  </si>
  <si>
    <t>STT</t>
  </si>
  <si>
    <t>NỘI DUNG</t>
  </si>
  <si>
    <t>A</t>
  </si>
  <si>
    <t>B</t>
  </si>
  <si>
    <t>I</t>
  </si>
  <si>
    <t>II</t>
  </si>
  <si>
    <t>Thu chuyển nguồn từ năm trước chuyển sang</t>
  </si>
  <si>
    <t>TỔNG CHI NSĐP</t>
  </si>
  <si>
    <t xml:space="preserve">Chi đầu tư phát triển </t>
  </si>
  <si>
    <t>Chi thường xuyên</t>
  </si>
  <si>
    <t>Chi trả nợ lãi các khoản do chính quyền địa phương vay</t>
  </si>
  <si>
    <t>Chi bổ sung quỹ dự trữ tài chính</t>
  </si>
  <si>
    <t>Dự phòng ngân sách</t>
  </si>
  <si>
    <t>C</t>
  </si>
  <si>
    <t>BỘI CHI NSĐP/BỘI THU NSĐP</t>
  </si>
  <si>
    <t>D</t>
  </si>
  <si>
    <t>Thu nội địa</t>
  </si>
  <si>
    <t>Thu viện trợ</t>
  </si>
  <si>
    <t>Biểu số 59/CK-NSNN</t>
  </si>
  <si>
    <t>DỰ TOÁN NĂM</t>
  </si>
  <si>
    <t>SO SÁNH ƯỚC THỰC HIỆN VỚI (%)</t>
  </si>
  <si>
    <t>CÙNG KỲ NĂM TRƯỚC</t>
  </si>
  <si>
    <t>TỔNG NGUỒN THU NSNN TRÊN ĐỊA BÀN</t>
  </si>
  <si>
    <t>Thu cân đối NSNN</t>
  </si>
  <si>
    <t>Thu từ dầu thô</t>
  </si>
  <si>
    <t>Thu cân đối từ hoạt động xuất khẩu, nhập khẩu</t>
  </si>
  <si>
    <t>Chi cân đối NSĐP</t>
  </si>
  <si>
    <t>Chi từ nguồn bổ sung có mục tiêu từ NSTW cho NSĐP</t>
  </si>
  <si>
    <t>CHI TRẢ NỢ  GỐC</t>
  </si>
  <si>
    <t>UBND TỈNH HÒA BÌNH</t>
  </si>
  <si>
    <t>CÂN ĐỐI NGÂN SÁCH ĐỊA PHƯƠNG QUÝ  I  NĂM 2021</t>
  </si>
  <si>
    <t xml:space="preserve">ƯỚC THỰC HIỆN QUÝ I
</t>
  </si>
  <si>
    <t>Biểu số 60/CK-NSNN</t>
  </si>
  <si>
    <t>ƯỚC THỰC HIỆN THU NGÂN SÁCH NHÀ NƯỚC QUÝ I NĂM 2021</t>
  </si>
  <si>
    <t>ƯỚC THỰC HIỆN QUÝ I</t>
  </si>
  <si>
    <t>TỔNG THU NSNN TRÊN ĐỊA BÀN</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</si>
  <si>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</si>
  <si>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</si>
  <si>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</si>
  <si>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</si>
  <si>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</si>
  <si>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</si>
  <si>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</si>
  <si>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</si>
  <si>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</si>
  <si>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</si>
  <si>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</si>
  <si>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</si>
  <si>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</si>
  <si>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</si>
  <si>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</si>
  <si>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</si>
  <si>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</si>
  <si>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</si>
  <si>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</si>
  <si>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</si>
  <si>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</si>
  <si>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</si>
  <si>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</si>
  <si>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</si>
  <si>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</si>
  <si>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</si>
  <si>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</si>
  <si>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</si>
  <si>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</si>
  <si>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thu phân chia</t>
  </si>
  <si>
    <t>Các khoản thu NSĐP được hưởng 100%</t>
  </si>
  <si>
    <t>Biểu số 61/CK-NSNN</t>
  </si>
  <si>
    <t>ƯỚC THỰC HIỆN CHI NGÂN SÁCH ĐỊA PHƯƠNG QUÝ I NĂM2021</t>
  </si>
  <si>
    <t>CHI CÂN ĐỐI NSĐP</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</si>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</sst>
</file>

<file path=xl/styles.xml><?xml version="1.0" encoding="utf-8"?>
<styleSheet xmlns="http://schemas.openxmlformats.org/spreadsheetml/2006/main">
  <numFmts count="4">
    <numFmt numFmtId="164" formatCode="_(&quot;$&quot;* #,##0.00_);_(&quot;$&quot;* \(#,##0.00\);_(&quot;$&quot;* &quot;-&quot;??_);_(@_)"/>
    <numFmt numFmtId="165" formatCode="_(* #,##0.00_);_(* \(#,##0.00\);_(* &quot;-&quot;??_);_(@_)"/>
    <numFmt numFmtId="166" formatCode="#,###;\-#,###;&quot;&quot;;_(@_)"/>
    <numFmt numFmtId="167" formatCode="_(* #,##0_);_(* \(#,##0\);_(* &quot;-&quot;_);_(@_)"/>
  </numFmts>
  <fonts count="33">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b/>
      <sz val="12"/>
      <name val="Times New Romanh"/>
      <charset val="163"/>
    </font>
    <font>
      <sz val="10"/>
      <name val=".VnArial Narrow"/>
      <family val="2"/>
    </font>
    <font>
      <sz val="11"/>
      <color theme="1"/>
      <name val="Calibri"/>
      <family val="2"/>
      <charset val="163"/>
      <scheme val="minor"/>
    </font>
    <font>
      <i/>
      <sz val="12"/>
      <name val="Times New Roman"/>
      <family val="1"/>
      <charset val="163"/>
    </font>
    <font>
      <b/>
      <sz val="12"/>
      <name val="Times New Roman"/>
      <family val="1"/>
      <charset val="163"/>
    </font>
    <font>
      <b/>
      <sz val="11"/>
      <name val="Times New Roman"/>
      <family val="1"/>
    </font>
    <font>
      <b/>
      <u/>
      <sz val="12"/>
      <name val="Times New Roman"/>
      <family val="1"/>
      <charset val="163"/>
    </font>
    <font>
      <sz val="12"/>
      <color indexed="62"/>
      <name val="Times New Roman"/>
      <family val="1"/>
      <charset val="163"/>
    </font>
    <font>
      <b/>
      <sz val="12"/>
      <name val="Times New Roman h"/>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s>
  <cellStyleXfs count="11">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6" fillId="0" borderId="0" applyFont="0" applyFill="0" applyBorder="0" applyAlignment="0" applyProtection="0"/>
    <xf numFmtId="0" fontId="12" fillId="0" borderId="0"/>
    <xf numFmtId="0" fontId="13" fillId="0" borderId="0"/>
    <xf numFmtId="0" fontId="2" fillId="0" borderId="0"/>
    <xf numFmtId="0" fontId="22" fillId="0" borderId="0"/>
    <xf numFmtId="0" fontId="12" fillId="0" borderId="0"/>
    <xf numFmtId="0" fontId="17" fillId="0" borderId="0"/>
    <xf numFmtId="0" fontId="1" fillId="0" borderId="0"/>
  </cellStyleXfs>
  <cellXfs count="116">
    <xf numFmtId="0" fontId="0" fillId="0" borderId="0" xfId="0"/>
    <xf numFmtId="0" fontId="4" fillId="0" borderId="0" xfId="0" applyFont="1" applyFill="1" applyAlignment="1"/>
    <xf numFmtId="0" fontId="4" fillId="0" borderId="0" xfId="0" applyFont="1" applyFill="1" applyAlignment="1">
      <alignment horizontal="centerContinuous"/>
    </xf>
    <xf numFmtId="0" fontId="3" fillId="0" borderId="0" xfId="0" applyFont="1" applyFill="1"/>
    <xf numFmtId="0" fontId="5" fillId="0" borderId="0" xfId="0" applyNumberFormat="1" applyFont="1" applyFill="1" applyAlignment="1">
      <alignment vertical="center" wrapText="1"/>
    </xf>
    <xf numFmtId="0" fontId="10" fillId="0" borderId="0" xfId="0" applyFont="1" applyFill="1"/>
    <xf numFmtId="0" fontId="4" fillId="0" borderId="1" xfId="0" applyFont="1" applyFill="1" applyBorder="1" applyAlignment="1">
      <alignment horizontal="center"/>
    </xf>
    <xf numFmtId="3" fontId="3" fillId="0" borderId="1" xfId="0" applyNumberFormat="1" applyFont="1" applyFill="1" applyBorder="1"/>
    <xf numFmtId="0" fontId="4" fillId="0" borderId="2" xfId="0" applyFont="1" applyFill="1" applyBorder="1" applyAlignment="1">
      <alignment horizontal="center"/>
    </xf>
    <xf numFmtId="0" fontId="4" fillId="0" borderId="3" xfId="0" applyFont="1" applyFill="1" applyBorder="1"/>
    <xf numFmtId="3" fontId="18" fillId="0" borderId="2" xfId="0" applyNumberFormat="1"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14" fillId="0" borderId="2" xfId="0" applyFont="1" applyFill="1" applyBorder="1" applyAlignment="1">
      <alignment horizontal="center"/>
    </xf>
    <xf numFmtId="0" fontId="14" fillId="0" borderId="3" xfId="0" applyFont="1" applyFill="1" applyBorder="1"/>
    <xf numFmtId="0" fontId="9" fillId="0" borderId="0" xfId="0" applyFont="1" applyFill="1"/>
    <xf numFmtId="0" fontId="8" fillId="0" borderId="0" xfId="0" applyFont="1" applyFill="1"/>
    <xf numFmtId="0" fontId="8" fillId="0" borderId="0" xfId="0" applyFont="1" applyFill="1" applyAlignment="1">
      <alignment horizontal="centerContinuous"/>
    </xf>
    <xf numFmtId="0" fontId="11" fillId="0" borderId="0" xfId="0" applyFont="1" applyFill="1" applyAlignment="1">
      <alignment horizontal="centerContinuous"/>
    </xf>
    <xf numFmtId="0" fontId="7" fillId="0" borderId="0" xfId="0" applyFont="1" applyFill="1"/>
    <xf numFmtId="0" fontId="4" fillId="0" borderId="4" xfId="0" applyFont="1" applyFill="1" applyBorder="1" applyAlignment="1">
      <alignment horizontal="center"/>
    </xf>
    <xf numFmtId="0" fontId="19" fillId="0" borderId="0" xfId="0" applyFont="1" applyFill="1" applyBorder="1" applyAlignment="1">
      <alignment horizontal="right"/>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right"/>
    </xf>
    <xf numFmtId="0" fontId="15" fillId="0" borderId="5" xfId="0" applyFont="1" applyFill="1" applyBorder="1"/>
    <xf numFmtId="0" fontId="20" fillId="0" borderId="3" xfId="0" applyFont="1" applyFill="1" applyBorder="1"/>
    <xf numFmtId="0" fontId="20" fillId="0" borderId="6" xfId="0" applyFont="1" applyFill="1" applyBorder="1"/>
    <xf numFmtId="3" fontId="4" fillId="0" borderId="4" xfId="0" applyNumberFormat="1" applyFont="1" applyFill="1" applyBorder="1"/>
    <xf numFmtId="0" fontId="4" fillId="0" borderId="0" xfId="0" applyFont="1" applyFill="1" applyAlignment="1">
      <alignment horizontal="center"/>
    </xf>
    <xf numFmtId="0" fontId="8" fillId="0" borderId="0" xfId="0" applyFont="1" applyFill="1" applyAlignment="1">
      <alignment horizontal="left"/>
    </xf>
    <xf numFmtId="0" fontId="3" fillId="0" borderId="0" xfId="0" applyFont="1" applyFill="1" applyAlignment="1">
      <alignment horizontal="centerContinuous"/>
    </xf>
    <xf numFmtId="0" fontId="4" fillId="0" borderId="0" xfId="0" applyFont="1" applyFill="1" applyAlignment="1">
      <alignment horizontal="centerContinuous" wrapText="1"/>
    </xf>
    <xf numFmtId="0" fontId="14" fillId="0" borderId="0" xfId="0" applyFont="1" applyFill="1" applyAlignment="1">
      <alignment vertical="center"/>
    </xf>
    <xf numFmtId="0" fontId="23" fillId="0" borderId="0" xfId="0" applyFont="1" applyFill="1" applyAlignment="1">
      <alignment horizontal="centerContinuous" vertical="center"/>
    </xf>
    <xf numFmtId="0" fontId="6" fillId="0" borderId="9" xfId="6" applyNumberFormat="1" applyFont="1" applyFill="1" applyBorder="1" applyAlignment="1">
      <alignment horizontal="center" vertical="center" wrapText="1"/>
    </xf>
    <xf numFmtId="14" fontId="6" fillId="0" borderId="9" xfId="6" applyNumberFormat="1"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15" xfId="0" applyNumberFormat="1" applyFont="1" applyFill="1" applyBorder="1" applyAlignment="1">
      <alignment horizontal="left" vertical="center" wrapText="1"/>
    </xf>
    <xf numFmtId="167" fontId="25" fillId="2" borderId="1" xfId="0" applyNumberFormat="1" applyFont="1" applyFill="1" applyBorder="1" applyAlignment="1">
      <alignment vertical="center"/>
    </xf>
    <xf numFmtId="3" fontId="26" fillId="0" borderId="16" xfId="0" applyNumberFormat="1" applyFont="1" applyFill="1" applyBorder="1" applyAlignment="1">
      <alignment vertical="center"/>
    </xf>
    <xf numFmtId="3" fontId="26" fillId="0" borderId="14" xfId="0" applyNumberFormat="1" applyFont="1" applyFill="1" applyBorder="1" applyAlignment="1">
      <alignment vertical="center"/>
    </xf>
    <xf numFmtId="0" fontId="25" fillId="0" borderId="0" xfId="0" applyFont="1" applyFill="1" applyAlignment="1">
      <alignment vertical="center"/>
    </xf>
    <xf numFmtId="167" fontId="25" fillId="2" borderId="2" xfId="0" applyNumberFormat="1" applyFont="1" applyFill="1" applyBorder="1" applyAlignment="1">
      <alignment vertical="center"/>
    </xf>
    <xf numFmtId="3" fontId="24" fillId="0" borderId="3" xfId="0" applyNumberFormat="1" applyFont="1" applyFill="1" applyBorder="1" applyAlignment="1">
      <alignment vertical="center"/>
    </xf>
    <xf numFmtId="3" fontId="24" fillId="0" borderId="2" xfId="0" applyNumberFormat="1" applyFont="1" applyFill="1" applyBorder="1" applyAlignment="1">
      <alignment vertical="center"/>
    </xf>
    <xf numFmtId="3" fontId="14" fillId="0" borderId="2" xfId="0" applyNumberFormat="1" applyFont="1" applyFill="1" applyBorder="1" applyAlignment="1">
      <alignment vertical="center"/>
    </xf>
    <xf numFmtId="3" fontId="14" fillId="0" borderId="3" xfId="0" applyNumberFormat="1" applyFont="1" applyFill="1" applyBorder="1" applyAlignment="1">
      <alignment vertical="center"/>
    </xf>
    <xf numFmtId="3" fontId="23" fillId="0" borderId="2" xfId="0" applyNumberFormat="1" applyFont="1" applyFill="1" applyBorder="1" applyAlignment="1">
      <alignment vertical="center"/>
    </xf>
    <xf numFmtId="3" fontId="23" fillId="0" borderId="3" xfId="0" applyNumberFormat="1" applyFont="1" applyFill="1" applyBorder="1" applyAlignment="1">
      <alignment vertical="center"/>
    </xf>
    <xf numFmtId="0" fontId="5" fillId="0" borderId="2" xfId="0" quotePrefix="1" applyFont="1" applyFill="1" applyBorder="1" applyAlignment="1">
      <alignment horizontal="center"/>
    </xf>
    <xf numFmtId="0" fontId="5" fillId="0" borderId="3" xfId="0" applyFont="1" applyFill="1" applyBorder="1"/>
    <xf numFmtId="0" fontId="3" fillId="0" borderId="2" xfId="0" applyFont="1" applyFill="1" applyBorder="1" applyAlignment="1">
      <alignment horizontal="center" vertical="center"/>
    </xf>
    <xf numFmtId="0" fontId="3" fillId="0" borderId="3" xfId="0" applyFont="1" applyFill="1" applyBorder="1" applyAlignment="1">
      <alignment horizontal="justify" wrapText="1"/>
    </xf>
    <xf numFmtId="3" fontId="27" fillId="0" borderId="2" xfId="0" applyNumberFormat="1" applyFont="1" applyFill="1" applyBorder="1" applyAlignment="1">
      <alignment vertical="center"/>
    </xf>
    <xf numFmtId="3" fontId="27" fillId="0" borderId="3" xfId="0" applyNumberFormat="1" applyFont="1" applyFill="1" applyBorder="1" applyAlignment="1">
      <alignment vertical="center"/>
    </xf>
    <xf numFmtId="0" fontId="3" fillId="0" borderId="2" xfId="0" applyFont="1" applyFill="1" applyBorder="1"/>
    <xf numFmtId="0" fontId="4" fillId="0" borderId="17" xfId="0" applyFont="1" applyFill="1" applyBorder="1"/>
    <xf numFmtId="0" fontId="24" fillId="0" borderId="2" xfId="0" applyFont="1" applyFill="1" applyBorder="1" applyAlignment="1">
      <alignment horizontal="center" vertical="center"/>
    </xf>
    <xf numFmtId="0" fontId="24" fillId="0" borderId="17" xfId="0" applyNumberFormat="1" applyFont="1" applyFill="1" applyBorder="1" applyAlignment="1">
      <alignment vertical="center" wrapText="1"/>
    </xf>
    <xf numFmtId="0" fontId="14" fillId="0" borderId="2" xfId="0" applyFont="1" applyFill="1" applyBorder="1" applyAlignment="1">
      <alignment horizontal="center" vertical="center"/>
    </xf>
    <xf numFmtId="0" fontId="14" fillId="0" borderId="17"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8" xfId="0" applyNumberFormat="1" applyFont="1" applyFill="1" applyBorder="1" applyAlignment="1">
      <alignment vertical="center" wrapText="1"/>
    </xf>
    <xf numFmtId="3" fontId="27" fillId="0" borderId="4" xfId="0" applyNumberFormat="1" applyFont="1" applyFill="1" applyBorder="1" applyAlignment="1">
      <alignment vertical="center"/>
    </xf>
    <xf numFmtId="3" fontId="27" fillId="0" borderId="6" xfId="0" applyNumberFormat="1" applyFont="1" applyFill="1" applyBorder="1" applyAlignment="1">
      <alignment vertical="center"/>
    </xf>
    <xf numFmtId="0" fontId="9" fillId="0" borderId="0" xfId="0" quotePrefix="1" applyFont="1" applyFill="1" applyAlignment="1">
      <alignment horizontal="left"/>
    </xf>
    <xf numFmtId="0" fontId="10" fillId="0" borderId="0" xfId="4" applyFont="1" applyFill="1"/>
    <xf numFmtId="0" fontId="3" fillId="0" borderId="0" xfId="0" applyFont="1" applyFill="1" applyAlignment="1">
      <alignment horizontal="right"/>
    </xf>
    <xf numFmtId="0" fontId="9" fillId="0" borderId="0" xfId="0" applyFont="1" applyFill="1" applyAlignment="1">
      <alignment horizontal="left"/>
    </xf>
    <xf numFmtId="0" fontId="4" fillId="0" borderId="1" xfId="0" applyFont="1" applyFill="1" applyBorder="1"/>
    <xf numFmtId="3" fontId="3" fillId="0" borderId="1" xfId="0" applyNumberFormat="1" applyFont="1" applyFill="1" applyBorder="1" applyAlignment="1">
      <alignment horizontal="right"/>
    </xf>
    <xf numFmtId="0" fontId="4" fillId="0" borderId="2" xfId="0" applyFont="1" applyFill="1" applyBorder="1"/>
    <xf numFmtId="3" fontId="18" fillId="0" borderId="2" xfId="0" applyNumberFormat="1" applyFont="1" applyFill="1" applyBorder="1" applyAlignment="1">
      <alignment horizontal="right"/>
    </xf>
    <xf numFmtId="3" fontId="5" fillId="0" borderId="2" xfId="0" applyNumberFormat="1" applyFont="1" applyFill="1" applyBorder="1"/>
    <xf numFmtId="3" fontId="3" fillId="0" borderId="2" xfId="0" applyNumberFormat="1" applyFont="1" applyFill="1" applyBorder="1" applyAlignment="1">
      <alignment horizontal="right"/>
    </xf>
    <xf numFmtId="0" fontId="3" fillId="0" borderId="2" xfId="0" applyFont="1" applyFill="1" applyBorder="1" applyAlignment="1">
      <alignment horizontal="justify" wrapText="1"/>
    </xf>
    <xf numFmtId="0" fontId="3" fillId="0" borderId="2" xfId="0" applyFont="1" applyFill="1" applyBorder="1" applyAlignment="1">
      <alignment horizontal="left" wrapText="1"/>
    </xf>
    <xf numFmtId="0" fontId="14" fillId="0" borderId="2" xfId="0" applyFont="1" applyFill="1" applyBorder="1"/>
    <xf numFmtId="0" fontId="24" fillId="0" borderId="2" xfId="0" applyFont="1" applyFill="1" applyBorder="1" applyAlignment="1">
      <alignment horizontal="center"/>
    </xf>
    <xf numFmtId="0" fontId="24" fillId="0" borderId="2" xfId="0" applyFont="1" applyFill="1" applyBorder="1" applyAlignment="1">
      <alignment horizontal="left" wrapText="1"/>
    </xf>
    <xf numFmtId="0" fontId="4" fillId="0" borderId="2" xfId="0" applyFont="1" applyFill="1" applyBorder="1" applyAlignment="1">
      <alignment horizontal="center" vertical="center"/>
    </xf>
    <xf numFmtId="0" fontId="28" fillId="0" borderId="2" xfId="0" applyFont="1" applyFill="1" applyBorder="1" applyAlignment="1">
      <alignment wrapText="1"/>
    </xf>
    <xf numFmtId="3" fontId="29" fillId="0" borderId="2" xfId="0" applyNumberFormat="1" applyFont="1" applyFill="1" applyBorder="1"/>
    <xf numFmtId="3" fontId="29" fillId="0" borderId="2" xfId="0" applyNumberFormat="1" applyFont="1" applyFill="1" applyBorder="1" applyAlignment="1">
      <alignment horizontal="right"/>
    </xf>
    <xf numFmtId="0" fontId="30" fillId="0" borderId="0" xfId="0" applyFont="1" applyFill="1"/>
    <xf numFmtId="3" fontId="31" fillId="0" borderId="2" xfId="0" applyNumberFormat="1" applyFont="1" applyFill="1" applyBorder="1"/>
    <xf numFmtId="3" fontId="31" fillId="0" borderId="2" xfId="0" applyNumberFormat="1" applyFont="1" applyFill="1" applyBorder="1" applyAlignment="1">
      <alignment horizontal="right"/>
    </xf>
    <xf numFmtId="0" fontId="32" fillId="0" borderId="0" xfId="0" applyFont="1" applyFill="1"/>
    <xf numFmtId="0" fontId="3" fillId="0" borderId="4" xfId="0" applyFont="1" applyFill="1" applyBorder="1" applyAlignment="1">
      <alignment horizontal="center"/>
    </xf>
    <xf numFmtId="0" fontId="3" fillId="0" borderId="4" xfId="0" applyFont="1" applyFill="1" applyBorder="1"/>
    <xf numFmtId="3" fontId="29" fillId="0" borderId="4" xfId="0" applyNumberFormat="1" applyFont="1" applyFill="1" applyBorder="1"/>
    <xf numFmtId="3" fontId="29" fillId="0" borderId="4" xfId="0" applyNumberFormat="1" applyFont="1" applyFill="1" applyBorder="1" applyAlignment="1">
      <alignment horizontal="right"/>
    </xf>
    <xf numFmtId="0" fontId="10" fillId="0" borderId="0" xfId="0"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center"/>
    </xf>
    <xf numFmtId="0" fontId="5" fillId="0" borderId="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9" xfId="0" applyFont="1" applyFill="1" applyBorder="1" applyAlignment="1">
      <alignment horizontal="left"/>
    </xf>
    <xf numFmtId="0" fontId="14" fillId="0" borderId="12"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7" xfId="6" applyNumberFormat="1" applyFont="1" applyFill="1" applyBorder="1" applyAlignment="1">
      <alignment horizontal="center" vertical="center" wrapText="1"/>
    </xf>
    <xf numFmtId="0" fontId="6" fillId="0" borderId="9" xfId="6" applyNumberFormat="1" applyFont="1" applyFill="1" applyBorder="1" applyAlignment="1">
      <alignment horizontal="center" vertical="center" wrapText="1"/>
    </xf>
    <xf numFmtId="0" fontId="6" fillId="0" borderId="10" xfId="6" applyNumberFormat="1" applyFont="1" applyFill="1" applyBorder="1" applyAlignment="1">
      <alignment horizontal="center" vertical="center" wrapText="1"/>
    </xf>
    <xf numFmtId="0" fontId="6" fillId="0" borderId="11" xfId="6" applyNumberFormat="1" applyFont="1" applyFill="1" applyBorder="1" applyAlignment="1">
      <alignment horizontal="center" vertical="center" wrapText="1"/>
    </xf>
    <xf numFmtId="0" fontId="4" fillId="0" borderId="0" xfId="0" applyFont="1" applyFill="1" applyAlignment="1">
      <alignment horizontal="center" wrapText="1"/>
    </xf>
    <xf numFmtId="0" fontId="19" fillId="0" borderId="0" xfId="0" applyFont="1" applyFill="1" applyBorder="1" applyAlignment="1">
      <alignment horizontal="right"/>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33"/>
  <sheetViews>
    <sheetView topLeftCell="A16" workbookViewId="0">
      <selection activeCell="C22" sqref="C22:D22"/>
    </sheetView>
  </sheetViews>
  <sheetFormatPr defaultColWidth="12.85546875" defaultRowHeight="15.75"/>
  <cols>
    <col min="1" max="1" width="7.28515625" style="3" customWidth="1"/>
    <col min="2" max="2" width="68" style="3" customWidth="1"/>
    <col min="3" max="4" width="16.28515625" style="3" customWidth="1"/>
    <col min="5" max="6" width="13.42578125" style="3" customWidth="1"/>
    <col min="7" max="16384" width="12.85546875" style="3"/>
  </cols>
  <sheetData>
    <row r="1" spans="1:14" ht="21" customHeight="1">
      <c r="A1" s="1" t="s">
        <v>30</v>
      </c>
      <c r="B1" s="1"/>
      <c r="C1" s="1"/>
      <c r="D1" s="95" t="s">
        <v>19</v>
      </c>
      <c r="E1" s="96"/>
      <c r="F1" s="96"/>
    </row>
    <row r="2" spans="1:14" ht="33" customHeight="1">
      <c r="A2" s="2" t="s">
        <v>31</v>
      </c>
      <c r="B2" s="18"/>
      <c r="C2" s="19"/>
      <c r="D2" s="19"/>
      <c r="E2" s="19"/>
      <c r="F2" s="19"/>
    </row>
    <row r="3" spans="1:14" ht="12.75" customHeight="1">
      <c r="A3" s="97"/>
      <c r="B3" s="97"/>
      <c r="C3" s="97"/>
      <c r="D3" s="97"/>
      <c r="E3" s="97"/>
      <c r="F3" s="97"/>
      <c r="G3" s="4"/>
      <c r="H3" s="4"/>
      <c r="I3" s="4"/>
      <c r="J3" s="4"/>
      <c r="K3" s="4"/>
      <c r="L3" s="4"/>
      <c r="M3" s="4"/>
      <c r="N3" s="4"/>
    </row>
    <row r="4" spans="1:14" ht="19.5" customHeight="1">
      <c r="A4" s="23"/>
      <c r="B4" s="23"/>
      <c r="C4" s="23"/>
      <c r="D4" s="23"/>
      <c r="E4" s="23"/>
      <c r="F4" s="22" t="s">
        <v>0</v>
      </c>
      <c r="G4" s="24"/>
      <c r="H4" s="24"/>
      <c r="I4" s="24"/>
      <c r="J4" s="4"/>
      <c r="K4" s="4"/>
      <c r="L4" s="4"/>
      <c r="M4" s="4"/>
      <c r="N4" s="4"/>
    </row>
    <row r="5" spans="1:14" s="20" customFormat="1" ht="33" customHeight="1">
      <c r="A5" s="98" t="s">
        <v>1</v>
      </c>
      <c r="B5" s="98" t="s">
        <v>2</v>
      </c>
      <c r="C5" s="98" t="s">
        <v>20</v>
      </c>
      <c r="D5" s="98" t="s">
        <v>32</v>
      </c>
      <c r="E5" s="101" t="s">
        <v>21</v>
      </c>
      <c r="F5" s="102"/>
    </row>
    <row r="6" spans="1:14" s="20" customFormat="1" ht="16.5">
      <c r="A6" s="99"/>
      <c r="B6" s="99"/>
      <c r="C6" s="99"/>
      <c r="D6" s="99"/>
      <c r="E6" s="98" t="s">
        <v>20</v>
      </c>
      <c r="F6" s="98" t="s">
        <v>22</v>
      </c>
    </row>
    <row r="7" spans="1:14" s="20" customFormat="1" ht="30.75" customHeight="1">
      <c r="A7" s="100"/>
      <c r="B7" s="100"/>
      <c r="C7" s="100"/>
      <c r="D7" s="100"/>
      <c r="E7" s="103"/>
      <c r="F7" s="103"/>
    </row>
    <row r="8" spans="1:14" s="5" customFormat="1" ht="24.95" customHeight="1">
      <c r="A8" s="6" t="s">
        <v>3</v>
      </c>
      <c r="B8" s="25" t="s">
        <v>23</v>
      </c>
      <c r="C8" s="7">
        <v>5070000</v>
      </c>
      <c r="D8" s="7">
        <v>1225395.8</v>
      </c>
      <c r="E8" s="7">
        <f>D8/C8*100</f>
        <v>24.169542406311638</v>
      </c>
      <c r="F8" s="7">
        <v>158.44187513899593</v>
      </c>
    </row>
    <row r="9" spans="1:14" s="5" customFormat="1" ht="24.95" customHeight="1">
      <c r="A9" s="8" t="s">
        <v>5</v>
      </c>
      <c r="B9" s="9" t="s">
        <v>24</v>
      </c>
      <c r="C9" s="10">
        <f>C8</f>
        <v>5070000</v>
      </c>
      <c r="D9" s="10">
        <f>D8</f>
        <v>1225395.8</v>
      </c>
      <c r="E9" s="10">
        <f t="shared" ref="E9:E22" si="0">D9/C9*100</f>
        <v>24.169542406311638</v>
      </c>
      <c r="F9" s="10">
        <f>F8</f>
        <v>158.44187513899593</v>
      </c>
    </row>
    <row r="10" spans="1:14" s="5" customFormat="1" ht="24.95" customHeight="1">
      <c r="A10" s="14">
        <v>1</v>
      </c>
      <c r="B10" s="15" t="s">
        <v>17</v>
      </c>
      <c r="C10" s="10">
        <v>4820000</v>
      </c>
      <c r="D10" s="10">
        <v>1144556.8</v>
      </c>
      <c r="E10" s="10">
        <f t="shared" si="0"/>
        <v>23.745991701244815</v>
      </c>
      <c r="F10" s="10">
        <v>160.565859598472</v>
      </c>
    </row>
    <row r="11" spans="1:14" s="5" customFormat="1" ht="24.95" customHeight="1">
      <c r="A11" s="14">
        <v>2</v>
      </c>
      <c r="B11" s="15" t="s">
        <v>25</v>
      </c>
      <c r="C11" s="10"/>
      <c r="D11" s="10"/>
      <c r="E11" s="10"/>
      <c r="F11" s="10"/>
    </row>
    <row r="12" spans="1:14" s="5" customFormat="1" ht="24.95" customHeight="1">
      <c r="A12" s="14">
        <v>3</v>
      </c>
      <c r="B12" s="15" t="s">
        <v>26</v>
      </c>
      <c r="C12" s="10">
        <v>250000</v>
      </c>
      <c r="D12" s="10">
        <v>80839</v>
      </c>
      <c r="E12" s="10">
        <f t="shared" si="0"/>
        <v>32.335599999999999</v>
      </c>
      <c r="F12" s="10">
        <v>133.44833847830034</v>
      </c>
    </row>
    <row r="13" spans="1:14" s="5" customFormat="1" ht="24.95" customHeight="1">
      <c r="A13" s="14">
        <v>4</v>
      </c>
      <c r="B13" s="15" t="s">
        <v>18</v>
      </c>
      <c r="C13" s="10"/>
      <c r="D13" s="10"/>
      <c r="E13" s="10"/>
      <c r="F13" s="10"/>
    </row>
    <row r="14" spans="1:14" s="5" customFormat="1" ht="24.95" customHeight="1">
      <c r="A14" s="8" t="s">
        <v>6</v>
      </c>
      <c r="B14" s="9" t="s">
        <v>7</v>
      </c>
      <c r="C14" s="13"/>
      <c r="D14" s="13"/>
      <c r="E14" s="13"/>
      <c r="F14" s="13"/>
    </row>
    <row r="15" spans="1:14" s="5" customFormat="1" ht="24.95" customHeight="1">
      <c r="A15" s="8" t="s">
        <v>4</v>
      </c>
      <c r="B15" s="26" t="s">
        <v>8</v>
      </c>
      <c r="C15" s="10">
        <v>12518853</v>
      </c>
      <c r="D15" s="10">
        <v>2823114.5</v>
      </c>
      <c r="E15" s="13">
        <f t="shared" si="0"/>
        <v>22.550903824815261</v>
      </c>
      <c r="F15" s="13">
        <v>75.350158447748541</v>
      </c>
    </row>
    <row r="16" spans="1:14" s="5" customFormat="1" ht="24.95" customHeight="1">
      <c r="A16" s="8" t="s">
        <v>5</v>
      </c>
      <c r="B16" s="9" t="s">
        <v>27</v>
      </c>
      <c r="C16" s="10">
        <v>10831669</v>
      </c>
      <c r="D16" s="10">
        <v>2466771.5</v>
      </c>
      <c r="E16" s="13">
        <f t="shared" si="0"/>
        <v>22.773697202157859</v>
      </c>
      <c r="F16" s="13">
        <v>76.714988826006021</v>
      </c>
    </row>
    <row r="17" spans="1:6" s="5" customFormat="1" ht="24.95" customHeight="1">
      <c r="A17" s="11">
        <v>1</v>
      </c>
      <c r="B17" s="12" t="s">
        <v>9</v>
      </c>
      <c r="C17" s="10">
        <v>2539450</v>
      </c>
      <c r="D17" s="10">
        <v>259498.5</v>
      </c>
      <c r="E17" s="13">
        <f t="shared" si="0"/>
        <v>10.218689086219456</v>
      </c>
      <c r="F17" s="13">
        <v>36.19964985945554</v>
      </c>
    </row>
    <row r="18" spans="1:6" s="5" customFormat="1" ht="24.95" customHeight="1">
      <c r="A18" s="11">
        <v>2</v>
      </c>
      <c r="B18" s="12" t="s">
        <v>10</v>
      </c>
      <c r="C18" s="13">
        <v>8078547</v>
      </c>
      <c r="D18" s="13">
        <v>2205973</v>
      </c>
      <c r="E18" s="13">
        <f t="shared" si="0"/>
        <v>27.306556488437835</v>
      </c>
      <c r="F18" s="13">
        <v>88.332658617324697</v>
      </c>
    </row>
    <row r="19" spans="1:6" s="5" customFormat="1" ht="24.95" customHeight="1">
      <c r="A19" s="11">
        <v>3</v>
      </c>
      <c r="B19" s="12" t="s">
        <v>11</v>
      </c>
      <c r="C19" s="13">
        <v>3700</v>
      </c>
      <c r="D19" s="13"/>
      <c r="E19" s="13">
        <f t="shared" si="0"/>
        <v>0</v>
      </c>
      <c r="F19" s="13"/>
    </row>
    <row r="20" spans="1:6" s="5" customFormat="1" ht="24.95" customHeight="1">
      <c r="A20" s="11">
        <v>4</v>
      </c>
      <c r="B20" s="12" t="s">
        <v>12</v>
      </c>
      <c r="C20" s="13">
        <v>1300</v>
      </c>
      <c r="D20" s="13">
        <v>1300</v>
      </c>
      <c r="E20" s="13">
        <f t="shared" si="0"/>
        <v>100</v>
      </c>
      <c r="F20" s="13">
        <v>100</v>
      </c>
    </row>
    <row r="21" spans="1:6" s="5" customFormat="1" ht="24.95" customHeight="1">
      <c r="A21" s="11">
        <v>5</v>
      </c>
      <c r="B21" s="12" t="s">
        <v>13</v>
      </c>
      <c r="C21" s="13">
        <v>208672</v>
      </c>
      <c r="D21" s="13"/>
      <c r="E21" s="13">
        <f t="shared" si="0"/>
        <v>0</v>
      </c>
      <c r="F21" s="13"/>
    </row>
    <row r="22" spans="1:6" s="5" customFormat="1" ht="24.95" customHeight="1">
      <c r="A22" s="8" t="s">
        <v>6</v>
      </c>
      <c r="B22" s="9" t="s">
        <v>28</v>
      </c>
      <c r="C22" s="10">
        <v>12518853</v>
      </c>
      <c r="D22" s="10">
        <v>2977382</v>
      </c>
      <c r="E22" s="13">
        <f t="shared" si="0"/>
        <v>23.783185248680532</v>
      </c>
      <c r="F22" s="13">
        <v>63</v>
      </c>
    </row>
    <row r="23" spans="1:6" s="5" customFormat="1" ht="24.95" customHeight="1">
      <c r="A23" s="8" t="s">
        <v>14</v>
      </c>
      <c r="B23" s="26" t="s">
        <v>15</v>
      </c>
      <c r="C23" s="13"/>
      <c r="D23" s="13"/>
      <c r="E23" s="13"/>
      <c r="F23" s="13"/>
    </row>
    <row r="24" spans="1:6" s="17" customFormat="1" ht="24.95" customHeight="1">
      <c r="A24" s="21" t="s">
        <v>16</v>
      </c>
      <c r="B24" s="27" t="s">
        <v>29</v>
      </c>
      <c r="C24" s="28"/>
      <c r="D24" s="28"/>
      <c r="E24" s="28"/>
      <c r="F24" s="28"/>
    </row>
    <row r="25" spans="1:6" ht="19.5" customHeight="1">
      <c r="A25" s="16"/>
      <c r="B25" s="16"/>
      <c r="C25" s="5"/>
      <c r="D25" s="5"/>
      <c r="E25" s="5"/>
      <c r="F25" s="5"/>
    </row>
    <row r="26" spans="1:6" ht="18.75">
      <c r="A26" s="5"/>
      <c r="B26" s="16"/>
      <c r="C26" s="5"/>
      <c r="D26" s="5"/>
      <c r="E26" s="5"/>
      <c r="F26" s="5"/>
    </row>
    <row r="27" spans="1:6" ht="11.25" customHeight="1">
      <c r="A27" s="5"/>
      <c r="B27" s="5"/>
      <c r="C27" s="5"/>
      <c r="D27" s="5"/>
      <c r="E27" s="5"/>
      <c r="F27" s="5"/>
    </row>
    <row r="28" spans="1:6" ht="18.75">
      <c r="A28" s="5"/>
      <c r="B28" s="5"/>
      <c r="C28" s="5"/>
      <c r="D28" s="5"/>
      <c r="E28" s="5"/>
      <c r="F28" s="5"/>
    </row>
    <row r="29" spans="1:6" ht="18.75">
      <c r="A29" s="5"/>
      <c r="B29" s="5"/>
      <c r="C29" s="5"/>
      <c r="D29" s="5"/>
      <c r="E29" s="5"/>
      <c r="F29" s="5"/>
    </row>
    <row r="30" spans="1:6" ht="18.75">
      <c r="A30" s="5"/>
      <c r="B30" s="5"/>
      <c r="C30" s="5"/>
      <c r="D30" s="5"/>
      <c r="E30" s="5"/>
      <c r="F30" s="5"/>
    </row>
    <row r="31" spans="1:6" ht="18.75">
      <c r="A31" s="5"/>
      <c r="B31" s="5"/>
      <c r="C31" s="5"/>
      <c r="D31" s="5"/>
      <c r="E31" s="5"/>
      <c r="F31" s="5"/>
    </row>
    <row r="32" spans="1:6" ht="18.75">
      <c r="A32" s="5"/>
      <c r="B32" s="5"/>
      <c r="C32" s="5"/>
      <c r="D32" s="5"/>
      <c r="E32" s="5"/>
      <c r="F32" s="5"/>
    </row>
    <row r="33" spans="1:6" ht="18.75">
      <c r="A33" s="5"/>
      <c r="B33" s="5"/>
      <c r="C33" s="5"/>
      <c r="D33" s="5"/>
      <c r="E33" s="5"/>
      <c r="F33" s="5"/>
    </row>
  </sheetData>
  <mergeCells count="9">
    <mergeCell ref="D1:F1"/>
    <mergeCell ref="A3:F3"/>
    <mergeCell ref="A5:A7"/>
    <mergeCell ref="B5:B7"/>
    <mergeCell ref="C5:C7"/>
    <mergeCell ref="D5:D7"/>
    <mergeCell ref="E5:F5"/>
    <mergeCell ref="E6:E7"/>
    <mergeCell ref="F6:F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4"/>
  <sheetViews>
    <sheetView tabSelected="1" topLeftCell="A25" workbookViewId="0">
      <selection activeCell="F38" sqref="F38"/>
    </sheetView>
  </sheetViews>
  <sheetFormatPr defaultColWidth="12.85546875" defaultRowHeight="15.75"/>
  <cols>
    <col min="1" max="1" width="7.28515625" style="3" customWidth="1"/>
    <col min="2" max="2" width="79.28515625" style="3" customWidth="1"/>
    <col min="3" max="4" width="14.5703125" style="3" customWidth="1"/>
    <col min="5" max="6" width="12" style="3" customWidth="1"/>
    <col min="7" max="16384" width="12.85546875" style="3"/>
  </cols>
  <sheetData>
    <row r="1" spans="1:6" ht="21" customHeight="1">
      <c r="A1" s="1" t="s">
        <v>30</v>
      </c>
      <c r="B1" s="1"/>
      <c r="C1" s="1"/>
      <c r="D1" s="95" t="s">
        <v>33</v>
      </c>
      <c r="E1" s="95"/>
      <c r="F1" s="95"/>
    </row>
    <row r="2" spans="1:6" ht="18.75">
      <c r="A2" s="30"/>
      <c r="B2" s="30"/>
      <c r="C2" s="31"/>
      <c r="D2" s="31"/>
      <c r="E2" s="31"/>
      <c r="F2" s="31"/>
    </row>
    <row r="3" spans="1:6" ht="27" customHeight="1">
      <c r="A3" s="32" t="s">
        <v>34</v>
      </c>
      <c r="B3" s="18"/>
      <c r="C3" s="19"/>
      <c r="D3" s="19"/>
      <c r="E3" s="19"/>
      <c r="F3" s="19"/>
    </row>
    <row r="4" spans="1:6">
      <c r="A4" s="97"/>
      <c r="B4" s="97"/>
      <c r="C4" s="97"/>
      <c r="D4" s="97"/>
      <c r="E4" s="97"/>
      <c r="F4" s="97"/>
    </row>
    <row r="5" spans="1:6" ht="17.25" customHeight="1">
      <c r="A5" s="105"/>
      <c r="B5" s="105"/>
      <c r="C5" s="105"/>
      <c r="D5" s="33"/>
      <c r="E5" s="34"/>
      <c r="F5" s="22" t="s">
        <v>0</v>
      </c>
    </row>
    <row r="6" spans="1:6" s="20" customFormat="1" ht="34.9" customHeight="1">
      <c r="A6" s="106" t="s">
        <v>1</v>
      </c>
      <c r="B6" s="107" t="s">
        <v>2</v>
      </c>
      <c r="C6" s="108" t="s">
        <v>20</v>
      </c>
      <c r="D6" s="110" t="s">
        <v>35</v>
      </c>
      <c r="E6" s="112" t="s">
        <v>21</v>
      </c>
      <c r="F6" s="113"/>
    </row>
    <row r="7" spans="1:6" s="20" customFormat="1" ht="52.15" customHeight="1">
      <c r="A7" s="106"/>
      <c r="B7" s="106"/>
      <c r="C7" s="109"/>
      <c r="D7" s="111"/>
      <c r="E7" s="35" t="s">
        <v>20</v>
      </c>
      <c r="F7" s="36" t="s">
        <v>22</v>
      </c>
    </row>
    <row r="8" spans="1:6" s="42" customFormat="1" ht="21" customHeight="1">
      <c r="A8" s="37" t="s">
        <v>3</v>
      </c>
      <c r="B8" s="38" t="s">
        <v>36</v>
      </c>
      <c r="C8" s="39">
        <v>5070000</v>
      </c>
      <c r="D8" s="40">
        <v>1225395.8</v>
      </c>
      <c r="E8" s="41">
        <f>D8/C8*100</f>
        <v>24.169542406311638</v>
      </c>
      <c r="F8" s="41">
        <v>158.44187513899593</v>
      </c>
    </row>
    <row r="9" spans="1:6" s="5" customFormat="1" ht="21" customHeight="1">
      <c r="A9" s="8" t="s">
        <v>5</v>
      </c>
      <c r="B9" s="9" t="s">
        <v>17</v>
      </c>
      <c r="C9" s="43">
        <v>5070000</v>
      </c>
      <c r="D9" s="44">
        <v>1144556.8</v>
      </c>
      <c r="E9" s="45">
        <f>D9/C9*100</f>
        <v>22.575084812623274</v>
      </c>
      <c r="F9" s="45">
        <v>160.565859598472</v>
      </c>
    </row>
    <row r="10" spans="1:6" s="5" customFormat="1" ht="21" customHeight="1">
      <c r="A10" s="11">
        <v>1</v>
      </c>
      <c r="B10" s="12" t="s">
        <v>37</v>
      </c>
      <c r="C10" s="46">
        <v>1372600</v>
      </c>
      <c r="D10" s="47">
        <v>220670.8</v>
      </c>
      <c r="E10" s="46">
        <f t="shared" ref="E10:E37" si="0">D10/C10*100</f>
        <v>16.076846859973774</v>
      </c>
      <c r="F10" s="46">
        <v>153</v>
      </c>
    </row>
    <row r="11" spans="1:6" s="5" customFormat="1" ht="21" customHeight="1">
      <c r="A11" s="11">
        <f>+A10+1</f>
        <v>2</v>
      </c>
      <c r="B11" s="12" t="s">
        <v>38</v>
      </c>
      <c r="C11" s="46">
        <v>110000</v>
      </c>
      <c r="D11" s="47">
        <v>16378</v>
      </c>
      <c r="E11" s="46">
        <f t="shared" si="0"/>
        <v>14.88909090909091</v>
      </c>
      <c r="F11" s="46">
        <v>54.974489795918366</v>
      </c>
    </row>
    <row r="12" spans="1:6" s="5" customFormat="1" ht="21" customHeight="1">
      <c r="A12" s="11">
        <f>A11+1</f>
        <v>3</v>
      </c>
      <c r="B12" s="12" t="s">
        <v>39</v>
      </c>
      <c r="C12" s="46">
        <v>580000</v>
      </c>
      <c r="D12" s="47">
        <v>204714</v>
      </c>
      <c r="E12" s="46">
        <f t="shared" si="0"/>
        <v>35.295517241379308</v>
      </c>
      <c r="F12" s="46">
        <v>174.46819390468397</v>
      </c>
    </row>
    <row r="13" spans="1:6" s="5" customFormat="1" ht="21" customHeight="1">
      <c r="A13" s="11">
        <f>A12+1</f>
        <v>4</v>
      </c>
      <c r="B13" s="12" t="s">
        <v>40</v>
      </c>
      <c r="C13" s="48">
        <v>123000</v>
      </c>
      <c r="D13" s="49">
        <v>43452</v>
      </c>
      <c r="E13" s="48">
        <f t="shared" si="0"/>
        <v>35.326829268292684</v>
      </c>
      <c r="F13" s="48">
        <v>98.925416628722346</v>
      </c>
    </row>
    <row r="14" spans="1:6" s="5" customFormat="1" ht="21" customHeight="1">
      <c r="A14" s="11">
        <f>A13+1</f>
        <v>5</v>
      </c>
      <c r="B14" s="12" t="s">
        <v>41</v>
      </c>
      <c r="C14" s="48">
        <v>270000</v>
      </c>
      <c r="D14" s="49">
        <v>67800</v>
      </c>
      <c r="E14" s="48">
        <f t="shared" si="0"/>
        <v>25.111111111111111</v>
      </c>
      <c r="F14" s="48">
        <v>101.77123986790752</v>
      </c>
    </row>
    <row r="15" spans="1:6" s="5" customFormat="1" ht="21" customHeight="1">
      <c r="A15" s="11">
        <f>A14+1</f>
        <v>6</v>
      </c>
      <c r="B15" s="12" t="s">
        <v>42</v>
      </c>
      <c r="C15" s="48">
        <v>150000</v>
      </c>
      <c r="D15" s="49">
        <v>44228</v>
      </c>
      <c r="E15" s="48">
        <f t="shared" si="0"/>
        <v>29.485333333333337</v>
      </c>
      <c r="F15" s="48">
        <v>115.45971910405682</v>
      </c>
    </row>
    <row r="16" spans="1:6" s="5" customFormat="1" ht="21" customHeight="1">
      <c r="A16" s="11">
        <f>A15+1</f>
        <v>7</v>
      </c>
      <c r="B16" s="12" t="s">
        <v>43</v>
      </c>
      <c r="C16" s="48">
        <v>78400</v>
      </c>
      <c r="D16" s="49">
        <v>23457</v>
      </c>
      <c r="E16" s="48">
        <f t="shared" si="0"/>
        <v>29.919642857142858</v>
      </c>
      <c r="F16" s="48">
        <v>129.78311386522077</v>
      </c>
    </row>
    <row r="17" spans="1:6" s="5" customFormat="1" ht="21" customHeight="1">
      <c r="A17" s="11">
        <v>8</v>
      </c>
      <c r="B17" s="12" t="s">
        <v>44</v>
      </c>
      <c r="C17" s="48">
        <f>C18+C19+C20+C21+C22</f>
        <v>1786000</v>
      </c>
      <c r="D17" s="48">
        <f>D18+D19+D20+D21+D22</f>
        <v>467119</v>
      </c>
      <c r="E17" s="48">
        <f t="shared" si="0"/>
        <v>26.154479283314668</v>
      </c>
      <c r="F17" s="48"/>
    </row>
    <row r="18" spans="1:6" s="5" customFormat="1" ht="21" customHeight="1">
      <c r="A18" s="50" t="s">
        <v>45</v>
      </c>
      <c r="B18" s="51" t="s">
        <v>46</v>
      </c>
      <c r="C18" s="45"/>
      <c r="D18" s="44"/>
      <c r="E18" s="45"/>
      <c r="F18" s="45"/>
    </row>
    <row r="19" spans="1:6" s="5" customFormat="1" ht="21" customHeight="1">
      <c r="A19" s="50" t="s">
        <v>45</v>
      </c>
      <c r="B19" s="51" t="s">
        <v>47</v>
      </c>
      <c r="C19" s="45">
        <v>5000</v>
      </c>
      <c r="D19" s="44">
        <v>461</v>
      </c>
      <c r="E19" s="45">
        <f t="shared" si="0"/>
        <v>9.2200000000000006</v>
      </c>
      <c r="F19" s="45">
        <v>101.76600441501105</v>
      </c>
    </row>
    <row r="20" spans="1:6" s="5" customFormat="1" ht="21" customHeight="1">
      <c r="A20" s="50" t="s">
        <v>45</v>
      </c>
      <c r="B20" s="51" t="s">
        <v>48</v>
      </c>
      <c r="C20" s="46">
        <v>1700000</v>
      </c>
      <c r="D20" s="47">
        <v>426172</v>
      </c>
      <c r="E20" s="46">
        <f t="shared" si="0"/>
        <v>25.068941176470588</v>
      </c>
      <c r="F20" s="46">
        <v>454.77750506882933</v>
      </c>
    </row>
    <row r="21" spans="1:6" s="5" customFormat="1" ht="21" customHeight="1">
      <c r="A21" s="50" t="s">
        <v>45</v>
      </c>
      <c r="B21" s="51" t="s">
        <v>49</v>
      </c>
      <c r="C21" s="48">
        <v>80000</v>
      </c>
      <c r="D21" s="49">
        <v>40036</v>
      </c>
      <c r="E21" s="48">
        <f t="shared" si="0"/>
        <v>50.044999999999995</v>
      </c>
      <c r="F21" s="48">
        <v>238.02615933412605</v>
      </c>
    </row>
    <row r="22" spans="1:6" s="5" customFormat="1" ht="21" customHeight="1">
      <c r="A22" s="50" t="s">
        <v>45</v>
      </c>
      <c r="B22" s="51" t="s">
        <v>50</v>
      </c>
      <c r="C22" s="48">
        <v>1000</v>
      </c>
      <c r="D22" s="49">
        <v>450</v>
      </c>
      <c r="E22" s="48">
        <f t="shared" si="0"/>
        <v>45</v>
      </c>
      <c r="F22" s="48">
        <v>276.07361963190186</v>
      </c>
    </row>
    <row r="23" spans="1:6" s="5" customFormat="1" ht="21" customHeight="1">
      <c r="A23" s="11">
        <v>9</v>
      </c>
      <c r="B23" s="12" t="s">
        <v>51</v>
      </c>
      <c r="C23" s="46">
        <v>75000</v>
      </c>
      <c r="D23" s="47">
        <v>20452</v>
      </c>
      <c r="E23" s="46">
        <f t="shared" si="0"/>
        <v>27.269333333333336</v>
      </c>
      <c r="F23" s="46">
        <v>17.755938324767328</v>
      </c>
    </row>
    <row r="24" spans="1:6" s="5" customFormat="1" ht="32.25">
      <c r="A24" s="52">
        <f>A23+1</f>
        <v>10</v>
      </c>
      <c r="B24" s="53" t="s">
        <v>52</v>
      </c>
      <c r="C24" s="45">
        <v>1000</v>
      </c>
      <c r="D24" s="44">
        <v>361</v>
      </c>
      <c r="E24" s="45">
        <f t="shared" si="0"/>
        <v>36.1</v>
      </c>
      <c r="F24" s="45">
        <v>197.26775956284152</v>
      </c>
    </row>
    <row r="25" spans="1:6" s="5" customFormat="1" ht="21" customHeight="1">
      <c r="A25" s="11">
        <v>11</v>
      </c>
      <c r="B25" s="12" t="s">
        <v>53</v>
      </c>
      <c r="C25" s="45">
        <v>12000</v>
      </c>
      <c r="D25" s="44">
        <v>2165</v>
      </c>
      <c r="E25" s="45">
        <f t="shared" si="0"/>
        <v>18.041666666666668</v>
      </c>
      <c r="F25" s="45">
        <v>102.94816928197812</v>
      </c>
    </row>
    <row r="26" spans="1:6" s="5" customFormat="1" ht="21.6" customHeight="1">
      <c r="A26" s="11">
        <f>A25+1</f>
        <v>12</v>
      </c>
      <c r="B26" s="12" t="s">
        <v>54</v>
      </c>
      <c r="C26" s="54">
        <v>1000</v>
      </c>
      <c r="D26" s="55">
        <v>40</v>
      </c>
      <c r="E26" s="54">
        <f t="shared" si="0"/>
        <v>4</v>
      </c>
      <c r="F26" s="54"/>
    </row>
    <row r="27" spans="1:6" s="5" customFormat="1" ht="21.6" customHeight="1">
      <c r="A27" s="11">
        <f>A26+1</f>
        <v>13</v>
      </c>
      <c r="B27" s="12" t="s">
        <v>55</v>
      </c>
      <c r="C27" s="54">
        <v>261000</v>
      </c>
      <c r="D27" s="55">
        <v>33720</v>
      </c>
      <c r="E27" s="54">
        <f t="shared" si="0"/>
        <v>12.919540229885056</v>
      </c>
      <c r="F27" s="54">
        <v>130.35914485638071</v>
      </c>
    </row>
    <row r="28" spans="1:6" s="5" customFormat="1" ht="21.6" customHeight="1">
      <c r="A28" s="8" t="s">
        <v>6</v>
      </c>
      <c r="B28" s="9" t="s">
        <v>25</v>
      </c>
      <c r="C28" s="54"/>
      <c r="D28" s="55"/>
      <c r="E28" s="54"/>
      <c r="F28" s="54"/>
    </row>
    <row r="29" spans="1:6" s="5" customFormat="1" ht="21.6" customHeight="1">
      <c r="A29" s="8" t="s">
        <v>56</v>
      </c>
      <c r="B29" s="9" t="s">
        <v>57</v>
      </c>
      <c r="C29" s="54">
        <v>250000</v>
      </c>
      <c r="D29" s="55">
        <v>80839</v>
      </c>
      <c r="E29" s="54">
        <f t="shared" si="0"/>
        <v>32.335599999999999</v>
      </c>
      <c r="F29" s="54">
        <v>133.44833847830034</v>
      </c>
    </row>
    <row r="30" spans="1:6" s="5" customFormat="1" ht="21.6" customHeight="1">
      <c r="A30" s="11">
        <v>1</v>
      </c>
      <c r="B30" s="12" t="s">
        <v>58</v>
      </c>
      <c r="C30" s="54"/>
      <c r="D30" s="55"/>
      <c r="E30" s="54"/>
      <c r="F30" s="54"/>
    </row>
    <row r="31" spans="1:6" s="5" customFormat="1" ht="21.6" customHeight="1">
      <c r="A31" s="11">
        <f>A30+1</f>
        <v>2</v>
      </c>
      <c r="B31" s="12" t="s">
        <v>59</v>
      </c>
      <c r="C31" s="54"/>
      <c r="D31" s="55"/>
      <c r="E31" s="54"/>
      <c r="F31" s="54"/>
    </row>
    <row r="32" spans="1:6" s="5" customFormat="1" ht="21.6" customHeight="1">
      <c r="A32" s="11">
        <f>A31+1</f>
        <v>3</v>
      </c>
      <c r="B32" s="12" t="s">
        <v>60</v>
      </c>
      <c r="C32" s="54"/>
      <c r="D32" s="55"/>
      <c r="E32" s="54"/>
      <c r="F32" s="54"/>
    </row>
    <row r="33" spans="1:6" s="5" customFormat="1" ht="21.6" customHeight="1">
      <c r="A33" s="11">
        <f>A32+1</f>
        <v>4</v>
      </c>
      <c r="B33" s="12" t="s">
        <v>61</v>
      </c>
      <c r="C33" s="54"/>
      <c r="D33" s="55"/>
      <c r="E33" s="54"/>
      <c r="F33" s="54"/>
    </row>
    <row r="34" spans="1:6" s="5" customFormat="1" ht="21.6" customHeight="1">
      <c r="A34" s="11">
        <v>5</v>
      </c>
      <c r="B34" s="12" t="s">
        <v>62</v>
      </c>
      <c r="C34" s="54"/>
      <c r="D34" s="55"/>
      <c r="E34" s="54"/>
      <c r="F34" s="54"/>
    </row>
    <row r="35" spans="1:6" s="5" customFormat="1" ht="21.6" customHeight="1">
      <c r="A35" s="11">
        <v>6</v>
      </c>
      <c r="B35" s="56" t="s">
        <v>63</v>
      </c>
      <c r="C35" s="54"/>
      <c r="D35" s="55"/>
      <c r="E35" s="54"/>
      <c r="F35" s="54"/>
    </row>
    <row r="36" spans="1:6" s="5" customFormat="1" ht="21.6" customHeight="1">
      <c r="A36" s="8" t="s">
        <v>64</v>
      </c>
      <c r="B36" s="57" t="s">
        <v>18</v>
      </c>
      <c r="C36" s="54"/>
      <c r="D36" s="55"/>
      <c r="E36" s="54"/>
      <c r="F36" s="54"/>
    </row>
    <row r="37" spans="1:6" s="5" customFormat="1" ht="21" customHeight="1">
      <c r="A37" s="58" t="s">
        <v>4</v>
      </c>
      <c r="B37" s="59" t="s">
        <v>65</v>
      </c>
      <c r="C37" s="10">
        <v>12518853</v>
      </c>
      <c r="D37" s="10">
        <v>2977382</v>
      </c>
      <c r="E37" s="54">
        <f t="shared" si="0"/>
        <v>23.783185248680532</v>
      </c>
      <c r="F37" s="54">
        <v>63</v>
      </c>
    </row>
    <row r="38" spans="1:6" s="5" customFormat="1" ht="21" customHeight="1">
      <c r="A38" s="60">
        <v>1</v>
      </c>
      <c r="B38" s="61" t="s">
        <v>66</v>
      </c>
      <c r="C38" s="45"/>
      <c r="D38" s="62"/>
      <c r="E38" s="54"/>
      <c r="F38" s="54"/>
    </row>
    <row r="39" spans="1:6" s="5" customFormat="1" ht="21" customHeight="1">
      <c r="A39" s="63">
        <v>2</v>
      </c>
      <c r="B39" s="64" t="s">
        <v>67</v>
      </c>
      <c r="C39" s="65"/>
      <c r="D39" s="66"/>
      <c r="E39" s="65"/>
      <c r="F39" s="65"/>
    </row>
    <row r="40" spans="1:6" ht="15.95" customHeight="1">
      <c r="A40" s="104"/>
      <c r="B40" s="104"/>
      <c r="C40" s="104"/>
      <c r="D40" s="104"/>
      <c r="E40" s="104"/>
      <c r="F40" s="104"/>
    </row>
    <row r="41" spans="1:6" ht="22.5" customHeight="1">
      <c r="A41" s="5"/>
      <c r="B41" s="67"/>
      <c r="C41" s="5"/>
      <c r="D41" s="5"/>
      <c r="E41" s="5"/>
      <c r="F41" s="5"/>
    </row>
    <row r="42" spans="1:6" ht="18.75">
      <c r="A42" s="5"/>
      <c r="B42" s="67"/>
      <c r="C42" s="5"/>
      <c r="D42" s="5"/>
      <c r="E42" s="5"/>
      <c r="F42" s="5"/>
    </row>
    <row r="43" spans="1:6" ht="18.75">
      <c r="A43" s="68"/>
      <c r="B43" s="67"/>
      <c r="C43" s="5"/>
      <c r="D43" s="5"/>
      <c r="E43" s="5"/>
      <c r="F43" s="5"/>
    </row>
    <row r="44" spans="1:6" ht="18.75">
      <c r="A44" s="68"/>
      <c r="B44" s="67"/>
      <c r="C44" s="5"/>
      <c r="D44" s="5"/>
      <c r="E44" s="5"/>
      <c r="F44" s="5"/>
    </row>
  </sheetData>
  <mergeCells count="9">
    <mergeCell ref="A40:F40"/>
    <mergeCell ref="D1:F1"/>
    <mergeCell ref="A4:F4"/>
    <mergeCell ref="A5:C5"/>
    <mergeCell ref="A6:A7"/>
    <mergeCell ref="B6:B7"/>
    <mergeCell ref="C6:C7"/>
    <mergeCell ref="D6:D7"/>
    <mergeCell ref="E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8"/>
  <sheetViews>
    <sheetView topLeftCell="A25" workbookViewId="0">
      <selection sqref="A1:XFD1048576"/>
    </sheetView>
  </sheetViews>
  <sheetFormatPr defaultColWidth="12.85546875" defaultRowHeight="15.75"/>
  <cols>
    <col min="1" max="1" width="7.28515625" style="3" customWidth="1"/>
    <col min="2" max="2" width="72.85546875" style="3" customWidth="1"/>
    <col min="3" max="4" width="15.28515625" style="3" customWidth="1"/>
    <col min="5" max="6" width="13.5703125" style="69" customWidth="1"/>
    <col min="7" max="16384" width="12.85546875" style="3"/>
  </cols>
  <sheetData>
    <row r="1" spans="1:6" ht="21" customHeight="1">
      <c r="A1" s="1" t="s">
        <v>30</v>
      </c>
      <c r="B1" s="1"/>
      <c r="C1" s="69"/>
      <c r="D1" s="18"/>
      <c r="E1" s="96" t="s">
        <v>68</v>
      </c>
      <c r="F1" s="96"/>
    </row>
    <row r="2" spans="1:6" ht="18.75">
      <c r="A2" s="1"/>
      <c r="B2" s="1"/>
      <c r="C2" s="69"/>
      <c r="D2" s="18"/>
      <c r="E2" s="29"/>
      <c r="F2" s="29"/>
    </row>
    <row r="3" spans="1:6">
      <c r="A3" s="114" t="s">
        <v>69</v>
      </c>
      <c r="B3" s="114"/>
      <c r="C3" s="114"/>
      <c r="D3" s="114"/>
      <c r="E3" s="114"/>
      <c r="F3" s="114"/>
    </row>
    <row r="4" spans="1:6">
      <c r="A4" s="97"/>
      <c r="B4" s="97"/>
      <c r="C4" s="97"/>
      <c r="D4" s="97"/>
      <c r="E4" s="97"/>
      <c r="F4" s="97"/>
    </row>
    <row r="5" spans="1:6" ht="19.5" customHeight="1">
      <c r="A5" s="70"/>
      <c r="B5" s="70"/>
      <c r="C5" s="5"/>
      <c r="D5" s="115" t="s">
        <v>0</v>
      </c>
      <c r="E5" s="115"/>
      <c r="F5" s="115"/>
    </row>
    <row r="6" spans="1:6" s="20" customFormat="1" ht="37.5" customHeight="1">
      <c r="A6" s="106" t="s">
        <v>1</v>
      </c>
      <c r="B6" s="107" t="s">
        <v>2</v>
      </c>
      <c r="C6" s="108" t="s">
        <v>20</v>
      </c>
      <c r="D6" s="110" t="s">
        <v>35</v>
      </c>
      <c r="E6" s="112" t="s">
        <v>21</v>
      </c>
      <c r="F6" s="113"/>
    </row>
    <row r="7" spans="1:6" s="20" customFormat="1" ht="49.5" customHeight="1">
      <c r="A7" s="106"/>
      <c r="B7" s="106"/>
      <c r="C7" s="109"/>
      <c r="D7" s="111"/>
      <c r="E7" s="35" t="s">
        <v>20</v>
      </c>
      <c r="F7" s="36" t="s">
        <v>22</v>
      </c>
    </row>
    <row r="8" spans="1:6" s="5" customFormat="1" ht="20.100000000000001" customHeight="1">
      <c r="A8" s="6"/>
      <c r="B8" s="71" t="s">
        <v>8</v>
      </c>
      <c r="C8" s="7">
        <v>12518853</v>
      </c>
      <c r="D8" s="7">
        <v>2823115</v>
      </c>
      <c r="E8" s="72">
        <f>D8/C8*100</f>
        <v>22.550907818791384</v>
      </c>
      <c r="F8" s="72">
        <v>75.350158447748541</v>
      </c>
    </row>
    <row r="9" spans="1:6" s="5" customFormat="1" ht="20.100000000000001" customHeight="1">
      <c r="A9" s="8" t="s">
        <v>3</v>
      </c>
      <c r="B9" s="73" t="s">
        <v>70</v>
      </c>
      <c r="C9" s="10">
        <v>10831669</v>
      </c>
      <c r="D9" s="10">
        <v>2466772</v>
      </c>
      <c r="E9" s="74">
        <f t="shared" ref="E9:E32" si="0">D9/C9*100</f>
        <v>22.773701818251645</v>
      </c>
      <c r="F9" s="74">
        <v>76.714988826006021</v>
      </c>
    </row>
    <row r="10" spans="1:6" s="5" customFormat="1" ht="20.100000000000001" customHeight="1">
      <c r="A10" s="8" t="s">
        <v>5</v>
      </c>
      <c r="B10" s="73" t="s">
        <v>71</v>
      </c>
      <c r="C10" s="10">
        <v>2539450</v>
      </c>
      <c r="D10" s="10">
        <v>259499</v>
      </c>
      <c r="E10" s="74">
        <f t="shared" si="0"/>
        <v>10.218708775522259</v>
      </c>
      <c r="F10" s="74">
        <v>36.19964985945554</v>
      </c>
    </row>
    <row r="11" spans="1:6" s="5" customFormat="1" ht="20.100000000000001" customHeight="1">
      <c r="A11" s="11">
        <v>1</v>
      </c>
      <c r="B11" s="56" t="s">
        <v>72</v>
      </c>
      <c r="C11" s="75"/>
      <c r="D11" s="75"/>
      <c r="E11" s="76"/>
      <c r="F11" s="76"/>
    </row>
    <row r="12" spans="1:6" s="16" customFormat="1" ht="48">
      <c r="A12" s="52">
        <v>2</v>
      </c>
      <c r="B12" s="77" t="s">
        <v>73</v>
      </c>
      <c r="C12" s="75"/>
      <c r="D12" s="75"/>
      <c r="E12" s="76"/>
      <c r="F12" s="76"/>
    </row>
    <row r="13" spans="1:6" s="5" customFormat="1" ht="20.100000000000001" customHeight="1">
      <c r="A13" s="11">
        <v>3</v>
      </c>
      <c r="B13" s="78" t="s">
        <v>74</v>
      </c>
      <c r="C13" s="75"/>
      <c r="D13" s="75"/>
      <c r="E13" s="76"/>
      <c r="F13" s="76"/>
    </row>
    <row r="14" spans="1:6" s="5" customFormat="1" ht="20.100000000000001" customHeight="1">
      <c r="A14" s="8" t="s">
        <v>6</v>
      </c>
      <c r="B14" s="73" t="s">
        <v>10</v>
      </c>
      <c r="C14" s="75">
        <v>8078547</v>
      </c>
      <c r="D14" s="75">
        <v>2205973</v>
      </c>
      <c r="E14" s="76">
        <f t="shared" si="0"/>
        <v>27.306556488437835</v>
      </c>
      <c r="F14" s="76">
        <v>88.332658617324697</v>
      </c>
    </row>
    <row r="15" spans="1:6" s="5" customFormat="1" ht="20.100000000000001" customHeight="1">
      <c r="A15" s="8"/>
      <c r="B15" s="79" t="s">
        <v>75</v>
      </c>
      <c r="C15" s="75"/>
      <c r="D15" s="75"/>
      <c r="E15" s="76"/>
      <c r="F15" s="76"/>
    </row>
    <row r="16" spans="1:6" s="5" customFormat="1" ht="20.100000000000001" customHeight="1">
      <c r="A16" s="11">
        <v>1</v>
      </c>
      <c r="B16" s="79" t="s">
        <v>76</v>
      </c>
      <c r="C16" s="75">
        <v>3643184</v>
      </c>
      <c r="D16" s="75">
        <v>818339</v>
      </c>
      <c r="E16" s="76">
        <f t="shared" si="0"/>
        <v>22.46219241191222</v>
      </c>
      <c r="F16" s="76">
        <v>85.976776975333408</v>
      </c>
    </row>
    <row r="17" spans="1:6" s="5" customFormat="1" ht="20.100000000000001" customHeight="1">
      <c r="A17" s="11">
        <f>A16+1</f>
        <v>2</v>
      </c>
      <c r="B17" s="79" t="s">
        <v>77</v>
      </c>
      <c r="C17" s="75">
        <v>19269</v>
      </c>
      <c r="D17" s="75">
        <v>1072</v>
      </c>
      <c r="E17" s="76">
        <f t="shared" si="0"/>
        <v>5.563340079921117</v>
      </c>
      <c r="F17" s="76">
        <v>16.14701009188131</v>
      </c>
    </row>
    <row r="18" spans="1:6" s="5" customFormat="1" ht="20.100000000000001" customHeight="1">
      <c r="A18" s="11">
        <f t="shared" ref="A18:A25" si="1">A17+1</f>
        <v>3</v>
      </c>
      <c r="B18" s="79" t="s">
        <v>78</v>
      </c>
      <c r="C18" s="75"/>
      <c r="D18" s="75"/>
      <c r="E18" s="76"/>
      <c r="F18" s="76"/>
    </row>
    <row r="19" spans="1:6" s="5" customFormat="1" ht="20.100000000000001" customHeight="1">
      <c r="A19" s="11">
        <f t="shared" si="1"/>
        <v>4</v>
      </c>
      <c r="B19" s="79" t="s">
        <v>79</v>
      </c>
      <c r="C19" s="75"/>
      <c r="D19" s="75"/>
      <c r="E19" s="76"/>
      <c r="F19" s="76"/>
    </row>
    <row r="20" spans="1:6" s="5" customFormat="1" ht="20.100000000000001" customHeight="1">
      <c r="A20" s="11">
        <f t="shared" si="1"/>
        <v>5</v>
      </c>
      <c r="B20" s="79" t="s">
        <v>80</v>
      </c>
      <c r="C20" s="75"/>
      <c r="D20" s="75"/>
      <c r="E20" s="76"/>
      <c r="F20" s="76"/>
    </row>
    <row r="21" spans="1:6" s="5" customFormat="1" ht="20.100000000000001" customHeight="1">
      <c r="A21" s="11">
        <f t="shared" si="1"/>
        <v>6</v>
      </c>
      <c r="B21" s="79" t="s">
        <v>81</v>
      </c>
      <c r="C21" s="75"/>
      <c r="D21" s="75"/>
      <c r="E21" s="76"/>
      <c r="F21" s="76"/>
    </row>
    <row r="22" spans="1:6" s="5" customFormat="1" ht="20.100000000000001" customHeight="1">
      <c r="A22" s="11">
        <f t="shared" si="1"/>
        <v>7</v>
      </c>
      <c r="B22" s="79" t="s">
        <v>82</v>
      </c>
      <c r="C22" s="75"/>
      <c r="D22" s="75"/>
      <c r="E22" s="76"/>
      <c r="F22" s="76"/>
    </row>
    <row r="23" spans="1:6" s="5" customFormat="1" ht="20.100000000000001" customHeight="1">
      <c r="A23" s="11">
        <f t="shared" si="1"/>
        <v>8</v>
      </c>
      <c r="B23" s="79" t="s">
        <v>83</v>
      </c>
      <c r="C23" s="75"/>
      <c r="D23" s="75"/>
      <c r="E23" s="76"/>
      <c r="F23" s="76"/>
    </row>
    <row r="24" spans="1:6" s="5" customFormat="1" ht="20.100000000000001" customHeight="1">
      <c r="A24" s="11">
        <f t="shared" si="1"/>
        <v>9</v>
      </c>
      <c r="B24" s="79" t="s">
        <v>84</v>
      </c>
      <c r="C24" s="75"/>
      <c r="D24" s="75"/>
      <c r="E24" s="76"/>
      <c r="F24" s="76"/>
    </row>
    <row r="25" spans="1:6" s="5" customFormat="1" ht="20.100000000000001" customHeight="1">
      <c r="A25" s="11">
        <f t="shared" si="1"/>
        <v>10</v>
      </c>
      <c r="B25" s="79" t="s">
        <v>85</v>
      </c>
      <c r="C25" s="75"/>
      <c r="D25" s="75"/>
      <c r="E25" s="76"/>
      <c r="F25" s="76"/>
    </row>
    <row r="26" spans="1:6" s="5" customFormat="1" ht="20.100000000000001" customHeight="1">
      <c r="A26" s="80" t="s">
        <v>56</v>
      </c>
      <c r="B26" s="81" t="s">
        <v>11</v>
      </c>
      <c r="C26" s="75">
        <v>3700</v>
      </c>
      <c r="D26" s="75"/>
      <c r="E26" s="76">
        <f t="shared" si="0"/>
        <v>0</v>
      </c>
      <c r="F26" s="76"/>
    </row>
    <row r="27" spans="1:6" s="5" customFormat="1" ht="20.100000000000001" customHeight="1">
      <c r="A27" s="8" t="s">
        <v>64</v>
      </c>
      <c r="B27" s="73" t="s">
        <v>12</v>
      </c>
      <c r="C27" s="75">
        <v>1300</v>
      </c>
      <c r="D27" s="75">
        <v>1300</v>
      </c>
      <c r="E27" s="76">
        <f t="shared" si="0"/>
        <v>100</v>
      </c>
      <c r="F27" s="76">
        <v>100</v>
      </c>
    </row>
    <row r="28" spans="1:6" s="5" customFormat="1" ht="20.100000000000001" customHeight="1">
      <c r="A28" s="8" t="s">
        <v>86</v>
      </c>
      <c r="B28" s="73" t="s">
        <v>13</v>
      </c>
      <c r="C28" s="75">
        <v>208672</v>
      </c>
      <c r="D28" s="75"/>
      <c r="E28" s="76">
        <f t="shared" si="0"/>
        <v>0</v>
      </c>
      <c r="F28" s="76"/>
    </row>
    <row r="29" spans="1:6" s="5" customFormat="1" ht="18.75">
      <c r="A29" s="82" t="s">
        <v>4</v>
      </c>
      <c r="B29" s="83" t="s">
        <v>87</v>
      </c>
      <c r="C29" s="10">
        <f>C30+C31+C32</f>
        <v>1687184</v>
      </c>
      <c r="D29" s="10">
        <f>D30+D31+D32</f>
        <v>356343</v>
      </c>
      <c r="E29" s="74">
        <f t="shared" si="0"/>
        <v>21.120577245872411</v>
      </c>
      <c r="F29" s="74">
        <v>67.087821160895317</v>
      </c>
    </row>
    <row r="30" spans="1:6" s="86" customFormat="1" ht="20.100000000000001" customHeight="1">
      <c r="A30" s="14">
        <v>1</v>
      </c>
      <c r="B30" s="79" t="s">
        <v>88</v>
      </c>
      <c r="C30" s="84"/>
      <c r="D30" s="84"/>
      <c r="E30" s="85"/>
      <c r="F30" s="85"/>
    </row>
    <row r="31" spans="1:6" s="89" customFormat="1" ht="20.100000000000001" customHeight="1">
      <c r="A31" s="14">
        <v>2</v>
      </c>
      <c r="B31" s="79" t="s">
        <v>89</v>
      </c>
      <c r="C31" s="87">
        <v>1626911</v>
      </c>
      <c r="D31" s="87">
        <v>327575</v>
      </c>
      <c r="E31" s="88">
        <f t="shared" si="0"/>
        <v>20.13478303361401</v>
      </c>
      <c r="F31" s="88">
        <v>74.982088534143941</v>
      </c>
    </row>
    <row r="32" spans="1:6" s="86" customFormat="1" ht="20.100000000000001" customHeight="1">
      <c r="A32" s="90">
        <v>3</v>
      </c>
      <c r="B32" s="91" t="s">
        <v>90</v>
      </c>
      <c r="C32" s="92">
        <v>60273</v>
      </c>
      <c r="D32" s="92">
        <v>28768</v>
      </c>
      <c r="E32" s="93">
        <f t="shared" si="0"/>
        <v>47.729497453254361</v>
      </c>
      <c r="F32" s="93">
        <v>229.24535819587217</v>
      </c>
    </row>
    <row r="33" spans="1:6" ht="19.5" customHeight="1">
      <c r="A33" s="16"/>
      <c r="B33" s="16"/>
      <c r="C33" s="5"/>
      <c r="D33" s="5"/>
      <c r="E33" s="94"/>
      <c r="F33" s="94"/>
    </row>
    <row r="34" spans="1:6" ht="18.75" customHeight="1">
      <c r="A34" s="16"/>
      <c r="B34" s="16"/>
      <c r="C34" s="5"/>
      <c r="D34" s="5"/>
    </row>
    <row r="35" spans="1:6" ht="18.75">
      <c r="A35" s="5"/>
      <c r="B35" s="5"/>
      <c r="C35" s="5"/>
      <c r="D35" s="5"/>
    </row>
    <row r="36" spans="1:6" ht="18.75">
      <c r="A36" s="5"/>
      <c r="B36" s="5"/>
      <c r="C36" s="5"/>
      <c r="D36" s="5"/>
    </row>
    <row r="37" spans="1:6" ht="18.75">
      <c r="A37" s="5"/>
      <c r="B37" s="5"/>
      <c r="C37" s="5"/>
      <c r="D37" s="5"/>
    </row>
    <row r="38" spans="1:6" ht="18.75">
      <c r="A38" s="5"/>
      <c r="B38" s="5"/>
      <c r="C38" s="5"/>
      <c r="D38" s="5"/>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35F69A1-DFB1-49A6-BCA5-D4062F3EC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59</vt:lpstr>
      <vt:lpstr>60</vt:lpstr>
      <vt:lpstr>61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Quoc Dam</cp:lastModifiedBy>
  <dcterms:created xsi:type="dcterms:W3CDTF">2018-08-22T07:49:45Z</dcterms:created>
  <dcterms:modified xsi:type="dcterms:W3CDTF">2021-04-08T03:10:53Z</dcterms:modified>
</cp:coreProperties>
</file>